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DieseArbeitsmappe"/>
  <workbookProtection lockStructure="1"/>
  <bookViews>
    <workbookView xWindow="9180" yWindow="1185" windowWidth="11850" windowHeight="13170" tabRatio="685" activeTab="0"/>
  </bookViews>
  <sheets>
    <sheet name="Einsatzzeit" sheetId="1" r:id="rId1"/>
    <sheet name="Tabelle1" sheetId="2" state="hidden" r:id="rId2"/>
  </sheets>
  <definedNames>
    <definedName name="_xlnm.Print_Area" localSheetId="0">'Einsatzzeit'!$A$1:$H$54</definedName>
    <definedName name="Test">'Einsatzzeit'!$C$46:$C$52</definedName>
    <definedName name="Wertung">'Tabelle1'!$A$2:$A$5</definedName>
  </definedNames>
  <calcPr fullCalcOnLoad="1"/>
</workbook>
</file>

<file path=xl/comments1.xml><?xml version="1.0" encoding="utf-8"?>
<comments xmlns="http://schemas.openxmlformats.org/spreadsheetml/2006/main">
  <authors>
    <author>Liese, Rolf</author>
  </authors>
  <commentList>
    <comment ref="G3" authorId="0">
      <text>
        <r>
          <rPr>
            <sz val="9"/>
            <rFont val="Tahoma"/>
            <family val="2"/>
          </rPr>
          <t xml:space="preserve">Bitte hier Stunden und Minuten </t>
        </r>
        <r>
          <rPr>
            <b/>
            <sz val="9"/>
            <rFont val="Tahoma"/>
            <family val="2"/>
          </rPr>
          <t>-mit Doppelpunkt-</t>
        </r>
        <r>
          <rPr>
            <sz val="9"/>
            <rFont val="Tahoma"/>
            <family val="2"/>
          </rPr>
          <t xml:space="preserve"> eingeben.
(Beispiel: 30 Stunden, Eingabe = "30:00")</t>
        </r>
      </text>
    </comment>
  </commentList>
</comments>
</file>

<file path=xl/sharedStrings.xml><?xml version="1.0" encoding="utf-8"?>
<sst xmlns="http://schemas.openxmlformats.org/spreadsheetml/2006/main" count="35" uniqueCount="31">
  <si>
    <t>Soll</t>
  </si>
  <si>
    <t>Name, Vorname</t>
  </si>
  <si>
    <t>Summen</t>
  </si>
  <si>
    <t>Anteile</t>
  </si>
  <si>
    <t>vertragliche Wochenarbeitszeit</t>
  </si>
  <si>
    <t>tatsächliche Zeit</t>
  </si>
  <si>
    <t>keine</t>
  </si>
  <si>
    <t>ersatzweise</t>
  </si>
  <si>
    <t>weitere zu berück-sichtigende Zeiten</t>
  </si>
  <si>
    <t>Zeitausgleich</t>
  </si>
  <si>
    <t>Stellenanteil im Projekt bezogen auf</t>
  </si>
  <si>
    <t>tägliche Sollarbeitszeit</t>
  </si>
  <si>
    <t>Arbeitstage je Woche (lineare Verteilung)</t>
  </si>
  <si>
    <t>in Stunden/Woche</t>
  </si>
  <si>
    <t>Antragsnummer</t>
  </si>
  <si>
    <t xml:space="preserve">Regelarbeitszeit einer Vollzeitstelle </t>
  </si>
  <si>
    <t>einer Vollzeitstelle</t>
  </si>
  <si>
    <t>Stundennachweis ESF-Projekt</t>
  </si>
  <si>
    <t>Arbeitszeit im Projekt</t>
  </si>
  <si>
    <t>tatsächliche Zeit:   normale Tätigkeit</t>
  </si>
  <si>
    <t>ersatzweise:         Urlaub, Lohnfortzahlung bei Krankheit, Fortbildung o.ä.</t>
  </si>
  <si>
    <t>Zeitausgleich:       Zeitausgleich</t>
  </si>
  <si>
    <t>keine:                  Feiertage, Folgemonatstage, Krankengeldbezug o.ä.</t>
  </si>
  <si>
    <r>
      <t>Erfassung der Arbeitszeit*</t>
    </r>
    <r>
      <rPr>
        <b/>
        <vertAlign val="superscript"/>
        <sz val="10"/>
        <rFont val="Arial"/>
        <family val="2"/>
      </rPr>
      <t>1</t>
    </r>
  </si>
  <si>
    <r>
      <t>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Erläuterung Spalte "Erfassung der Arbeitszeit"</t>
    </r>
  </si>
  <si>
    <t>pro Woche (Std:Min)</t>
  </si>
  <si>
    <t>Beispiele: Konzipierung, telefonische Beratung, alternative Angebotsformate o.ä.</t>
  </si>
  <si>
    <r>
      <t>Beschreibung der projektrelevanten Tätigkeiten*</t>
    </r>
    <r>
      <rPr>
        <b/>
        <vertAlign val="superscript"/>
        <sz val="10"/>
        <rFont val="Arial"/>
        <family val="2"/>
      </rPr>
      <t>2</t>
    </r>
  </si>
  <si>
    <r>
      <t>*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Erläuterung Spalte "Beschreibung der projektrelevanten Tätigkeiten"</t>
    </r>
  </si>
  <si>
    <r>
      <t xml:space="preserve">die vertragliche Arbeitszeit </t>
    </r>
    <r>
      <rPr>
        <sz val="8"/>
        <rFont val="Arial"/>
        <family val="2"/>
      </rPr>
      <t>(%)</t>
    </r>
  </si>
  <si>
    <r>
      <t>Stellenanteil an einer Vollzeitstelle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(%)</t>
    </r>
    <r>
      <rPr>
        <sz val="10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</si>
</sst>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[hh]:mm"/>
    <numFmt numFmtId="174" formatCode="ddd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173" fontId="0" fillId="33" borderId="10" xfId="0" applyNumberFormat="1" applyFill="1" applyBorder="1" applyAlignment="1" applyProtection="1">
      <alignment horizontal="center"/>
      <protection locked="0"/>
    </xf>
    <xf numFmtId="174" fontId="0" fillId="34" borderId="10" xfId="0" applyNumberFormat="1" applyFill="1" applyBorder="1" applyAlignment="1" applyProtection="1">
      <alignment horizontal="left"/>
      <protection/>
    </xf>
    <xf numFmtId="174" fontId="2" fillId="0" borderId="0" xfId="0" applyNumberFormat="1" applyFont="1" applyFill="1" applyBorder="1" applyAlignment="1" applyProtection="1">
      <alignment horizontal="left"/>
      <protection/>
    </xf>
    <xf numFmtId="172" fontId="0" fillId="0" borderId="10" xfId="0" applyNumberForma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/>
      <protection/>
    </xf>
    <xf numFmtId="173" fontId="0" fillId="0" borderId="10" xfId="0" applyNumberFormat="1" applyFill="1" applyBorder="1" applyAlignment="1" applyProtection="1">
      <alignment horizontal="center"/>
      <protection/>
    </xf>
    <xf numFmtId="174" fontId="2" fillId="0" borderId="0" xfId="0" applyNumberFormat="1" applyFont="1" applyFill="1" applyBorder="1" applyAlignment="1" applyProtection="1">
      <alignment horizontal="right" indent="1"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172" fontId="0" fillId="34" borderId="0" xfId="0" applyNumberForma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72" fontId="2" fillId="34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10" fontId="2" fillId="0" borderId="11" xfId="49" applyNumberFormat="1" applyFont="1" applyBorder="1" applyAlignment="1" applyProtection="1">
      <alignment horizontal="center"/>
      <protection/>
    </xf>
    <xf numFmtId="10" fontId="2" fillId="0" borderId="12" xfId="49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2" fontId="0" fillId="33" borderId="10" xfId="0" applyNumberFormat="1" applyFill="1" applyBorder="1" applyAlignment="1" applyProtection="1">
      <alignment horizontal="left" shrinkToFit="1"/>
      <protection locked="0"/>
    </xf>
    <xf numFmtId="173" fontId="0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ont="1" applyBorder="1" applyAlignment="1" applyProtection="1">
      <alignment/>
      <protection/>
    </xf>
    <xf numFmtId="10" fontId="0" fillId="0" borderId="13" xfId="49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73" fontId="7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 indent="1"/>
      <protection/>
    </xf>
    <xf numFmtId="0" fontId="9" fillId="0" borderId="16" xfId="0" applyFont="1" applyBorder="1" applyAlignment="1" applyProtection="1">
      <alignment horizontal="left" vertical="center" indent="1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0" fontId="0" fillId="0" borderId="16" xfId="0" applyFont="1" applyBorder="1" applyAlignment="1" applyProtection="1">
      <alignment horizontal="left" vertical="center" wrapText="1"/>
      <protection/>
    </xf>
    <xf numFmtId="173" fontId="0" fillId="33" borderId="10" xfId="0" applyNumberFormat="1" applyFont="1" applyFill="1" applyBorder="1" applyAlignment="1" applyProtection="1">
      <alignment horizontal="center" vertical="center"/>
      <protection locked="0"/>
    </xf>
    <xf numFmtId="10" fontId="0" fillId="33" borderId="10" xfId="49" applyNumberFormat="1" applyFont="1" applyFill="1" applyBorder="1" applyAlignment="1" applyProtection="1">
      <alignment horizontal="center" vertical="center"/>
      <protection locked="0"/>
    </xf>
    <xf numFmtId="20" fontId="0" fillId="33" borderId="10" xfId="0" applyNumberFormat="1" applyFont="1" applyFill="1" applyBorder="1" applyAlignment="1" applyProtection="1">
      <alignment horizontal="center" vertical="center"/>
      <protection locked="0"/>
    </xf>
    <xf numFmtId="10" fontId="2" fillId="0" borderId="0" xfId="49" applyNumberFormat="1" applyFont="1" applyBorder="1" applyAlignment="1" applyProtection="1">
      <alignment horizontal="center" vertical="center"/>
      <protection/>
    </xf>
    <xf numFmtId="10" fontId="2" fillId="0" borderId="0" xfId="49" applyNumberFormat="1" applyFont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Border="1" applyAlignment="1" applyProtection="1">
      <alignment horizontal="center"/>
      <protection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17" fontId="5" fillId="33" borderId="19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173" fontId="0" fillId="0" borderId="19" xfId="0" applyNumberFormat="1" applyFill="1" applyBorder="1" applyAlignment="1" applyProtection="1">
      <alignment horizontal="center"/>
      <protection/>
    </xf>
    <xf numFmtId="173" fontId="0" fillId="0" borderId="2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4" fontId="0" fillId="0" borderId="16" xfId="0" applyNumberFormat="1" applyFont="1" applyFill="1" applyBorder="1" applyAlignment="1" applyProtection="1">
      <alignment/>
      <protection/>
    </xf>
    <xf numFmtId="174" fontId="0" fillId="0" borderId="0" xfId="0" applyNumberFormat="1" applyFont="1" applyFill="1" applyBorder="1" applyAlignment="1" applyProtection="1">
      <alignment/>
      <protection/>
    </xf>
    <xf numFmtId="174" fontId="0" fillId="0" borderId="14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/>
    </xf>
    <xf numFmtId="0" fontId="2" fillId="0" borderId="15" xfId="0" applyFont="1" applyFill="1" applyBorder="1" applyAlignment="1" applyProtection="1">
      <alignment vertical="center" shrinkToFit="1"/>
      <protection/>
    </xf>
    <xf numFmtId="0" fontId="2" fillId="0" borderId="18" xfId="0" applyFont="1" applyFill="1" applyBorder="1" applyAlignment="1" applyProtection="1">
      <alignment vertical="center" shrinkToFit="1"/>
      <protection/>
    </xf>
    <xf numFmtId="0" fontId="0" fillId="0" borderId="16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4" xfId="0" applyFont="1" applyFill="1" applyBorder="1" applyAlignment="1" applyProtection="1">
      <alignment vertical="center" shrinkToFit="1"/>
      <protection/>
    </xf>
    <xf numFmtId="10" fontId="2" fillId="0" borderId="11" xfId="49" applyNumberFormat="1" applyFont="1" applyBorder="1" applyAlignment="1" applyProtection="1">
      <alignment horizontal="center" vertical="center"/>
      <protection/>
    </xf>
    <xf numFmtId="10" fontId="2" fillId="0" borderId="12" xfId="49" applyNumberFormat="1" applyFont="1" applyBorder="1" applyAlignment="1" applyProtection="1">
      <alignment horizontal="center" vertical="center"/>
      <protection/>
    </xf>
    <xf numFmtId="10" fontId="2" fillId="0" borderId="15" xfId="49" applyNumberFormat="1" applyFont="1" applyBorder="1" applyAlignment="1" applyProtection="1">
      <alignment horizontal="center" vertical="center"/>
      <protection/>
    </xf>
    <xf numFmtId="10" fontId="2" fillId="0" borderId="13" xfId="49" applyNumberFormat="1" applyFont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4" fontId="2" fillId="0" borderId="11" xfId="0" applyNumberFormat="1" applyFont="1" applyFill="1" applyBorder="1" applyAlignment="1" applyProtection="1">
      <alignment horizontal="left" vertical="center"/>
      <protection/>
    </xf>
    <xf numFmtId="174" fontId="2" fillId="0" borderId="17" xfId="0" applyNumberFormat="1" applyFont="1" applyFill="1" applyBorder="1" applyAlignment="1" applyProtection="1">
      <alignment horizontal="left" vertical="center"/>
      <protection/>
    </xf>
    <xf numFmtId="174" fontId="2" fillId="0" borderId="12" xfId="0" applyNumberFormat="1" applyFont="1" applyFill="1" applyBorder="1" applyAlignment="1" applyProtection="1">
      <alignment horizontal="left" vertical="center"/>
      <protection/>
    </xf>
    <xf numFmtId="10" fontId="2" fillId="0" borderId="22" xfId="49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 inden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A10" sqref="A10:B10"/>
    </sheetView>
  </sheetViews>
  <sheetFormatPr defaultColWidth="11.421875" defaultRowHeight="12.75"/>
  <cols>
    <col min="1" max="1" width="4.00390625" style="11" customWidth="1"/>
    <col min="2" max="2" width="12.00390625" style="11" customWidth="1"/>
    <col min="3" max="3" width="19.7109375" style="11" customWidth="1"/>
    <col min="4" max="4" width="9.7109375" style="11" customWidth="1"/>
    <col min="5" max="5" width="2.00390625" style="11" customWidth="1"/>
    <col min="6" max="7" width="19.7109375" style="11" customWidth="1"/>
    <col min="8" max="8" width="19.7109375" style="10" customWidth="1"/>
    <col min="9" max="9" width="2.7109375" style="10" customWidth="1"/>
    <col min="10" max="10" width="22.8515625" style="10" customWidth="1"/>
    <col min="11" max="13" width="11.57421875" style="10" customWidth="1"/>
    <col min="14" max="16384" width="11.421875" style="11" customWidth="1"/>
  </cols>
  <sheetData>
    <row r="1" spans="1:10" ht="32.25" customHeight="1">
      <c r="A1" s="67" t="s">
        <v>17</v>
      </c>
      <c r="B1" s="67"/>
      <c r="C1" s="67"/>
      <c r="D1" s="67"/>
      <c r="E1" s="67"/>
      <c r="F1" s="67"/>
      <c r="G1" s="67"/>
      <c r="H1" s="9"/>
      <c r="I1" s="9"/>
      <c r="J1" s="9"/>
    </row>
    <row r="2" spans="1:13" ht="12.75">
      <c r="A2" s="70" t="s">
        <v>14</v>
      </c>
      <c r="B2" s="71"/>
      <c r="C2" s="66"/>
      <c r="D2" s="66"/>
      <c r="E2" s="33"/>
      <c r="F2" s="58" t="s">
        <v>15</v>
      </c>
      <c r="G2" s="59"/>
      <c r="L2" s="11"/>
      <c r="M2" s="11"/>
    </row>
    <row r="3" spans="1:13" ht="12.75">
      <c r="A3" s="72" t="s">
        <v>1</v>
      </c>
      <c r="B3" s="73"/>
      <c r="C3" s="66"/>
      <c r="D3" s="66"/>
      <c r="E3" s="33"/>
      <c r="F3" s="46" t="s">
        <v>25</v>
      </c>
      <c r="G3" s="50"/>
      <c r="L3" s="11"/>
      <c r="M3" s="11"/>
    </row>
    <row r="4" ht="12.75"/>
    <row r="5" spans="1:7" ht="12.75">
      <c r="A5" s="76" t="s">
        <v>30</v>
      </c>
      <c r="B5" s="77"/>
      <c r="C5" s="78"/>
      <c r="D5" s="51"/>
      <c r="E5" s="38"/>
      <c r="F5" s="74" t="s">
        <v>10</v>
      </c>
      <c r="G5" s="75"/>
    </row>
    <row r="6" spans="1:7" ht="25.5">
      <c r="A6" s="87" t="s">
        <v>4</v>
      </c>
      <c r="B6" s="88"/>
      <c r="C6" s="88"/>
      <c r="D6" s="43">
        <f>G3*D5</f>
        <v>0</v>
      </c>
      <c r="E6" s="32"/>
      <c r="F6" s="49" t="s">
        <v>29</v>
      </c>
      <c r="G6" s="51"/>
    </row>
    <row r="7" spans="1:13" ht="12.75">
      <c r="A7" s="89" t="s">
        <v>11</v>
      </c>
      <c r="B7" s="90"/>
      <c r="C7" s="90"/>
      <c r="D7" s="52"/>
      <c r="E7" s="34"/>
      <c r="F7" s="47" t="s">
        <v>13</v>
      </c>
      <c r="G7" s="39">
        <f>D6*G6</f>
        <v>0</v>
      </c>
      <c r="L7" s="11"/>
      <c r="M7" s="11"/>
    </row>
    <row r="8" spans="1:13" ht="12.75">
      <c r="A8" s="91" t="s">
        <v>12</v>
      </c>
      <c r="B8" s="92"/>
      <c r="C8" s="92"/>
      <c r="D8" s="44">
        <f>IF(D7,D6/D7,"")</f>
      </c>
      <c r="E8" s="34"/>
      <c r="F8" s="45" t="s">
        <v>16</v>
      </c>
      <c r="G8" s="37">
        <f>IF(G3,D6*G6/G3,"")</f>
      </c>
      <c r="L8" s="11"/>
      <c r="M8" s="11"/>
    </row>
    <row r="10" spans="1:35" s="14" customFormat="1" ht="39.75">
      <c r="A10" s="68">
        <v>42490</v>
      </c>
      <c r="B10" s="69"/>
      <c r="C10" s="35" t="s">
        <v>23</v>
      </c>
      <c r="D10" s="79" t="s">
        <v>0</v>
      </c>
      <c r="E10" s="80"/>
      <c r="F10" s="12" t="s">
        <v>18</v>
      </c>
      <c r="G10" s="12" t="s">
        <v>8</v>
      </c>
      <c r="H10" s="35" t="s">
        <v>27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13" s="17" customFormat="1" ht="12.75">
      <c r="A11" s="3">
        <f>B11</f>
        <v>42490</v>
      </c>
      <c r="B11" s="5">
        <f>A10</f>
        <v>42490</v>
      </c>
      <c r="C11" s="31"/>
      <c r="D11" s="81">
        <f aca="true" t="shared" si="0" ref="D11:D41">IF(C11="keine","",IF(WEEKDAY(B11,2)&lt;6,$D$7,""))</f>
        <v>0</v>
      </c>
      <c r="E11" s="82"/>
      <c r="F11" s="2"/>
      <c r="G11" s="7">
        <f aca="true" t="shared" si="1" ref="G11:G41">IF(C11="ersatzweise",$D$7*$G$6,"")</f>
      </c>
      <c r="H11" s="57"/>
      <c r="I11" s="15"/>
      <c r="J11" s="16"/>
      <c r="K11" s="16"/>
      <c r="L11" s="15"/>
      <c r="M11" s="15"/>
    </row>
    <row r="12" spans="1:13" s="17" customFormat="1" ht="12.75">
      <c r="A12" s="3">
        <f aca="true" t="shared" si="2" ref="A12:A41">B12</f>
        <v>42491</v>
      </c>
      <c r="B12" s="5">
        <f>B11+1</f>
        <v>42491</v>
      </c>
      <c r="C12" s="31"/>
      <c r="D12" s="81">
        <f t="shared" si="0"/>
      </c>
      <c r="E12" s="82"/>
      <c r="F12" s="2"/>
      <c r="G12" s="7">
        <f t="shared" si="1"/>
      </c>
      <c r="H12" s="57"/>
      <c r="I12" s="15"/>
      <c r="J12" s="6"/>
      <c r="K12" s="6"/>
      <c r="L12" s="15"/>
      <c r="M12" s="15"/>
    </row>
    <row r="13" spans="1:13" s="17" customFormat="1" ht="12.75">
      <c r="A13" s="3">
        <f t="shared" si="2"/>
        <v>42492</v>
      </c>
      <c r="B13" s="5">
        <f aca="true" t="shared" si="3" ref="B13:B41">B12+1</f>
        <v>42492</v>
      </c>
      <c r="C13" s="31"/>
      <c r="D13" s="81">
        <f t="shared" si="0"/>
      </c>
      <c r="E13" s="82"/>
      <c r="F13" s="2"/>
      <c r="G13" s="7">
        <f t="shared" si="1"/>
      </c>
      <c r="H13" s="57"/>
      <c r="I13" s="15"/>
      <c r="J13" s="40" t="s">
        <v>5</v>
      </c>
      <c r="K13" s="18"/>
      <c r="L13" s="15"/>
      <c r="M13" s="15"/>
    </row>
    <row r="14" spans="1:13" s="17" customFormat="1" ht="12.75">
      <c r="A14" s="3">
        <f t="shared" si="2"/>
        <v>42493</v>
      </c>
      <c r="B14" s="5">
        <f t="shared" si="3"/>
        <v>42493</v>
      </c>
      <c r="C14" s="31"/>
      <c r="D14" s="81">
        <f t="shared" si="0"/>
        <v>0</v>
      </c>
      <c r="E14" s="82"/>
      <c r="F14" s="2"/>
      <c r="G14" s="7">
        <f t="shared" si="1"/>
      </c>
      <c r="H14" s="57"/>
      <c r="I14" s="15"/>
      <c r="J14" s="40" t="s">
        <v>7</v>
      </c>
      <c r="K14" s="18"/>
      <c r="L14" s="15"/>
      <c r="M14" s="15"/>
    </row>
    <row r="15" spans="1:13" s="17" customFormat="1" ht="12.75">
      <c r="A15" s="3">
        <f t="shared" si="2"/>
        <v>42494</v>
      </c>
      <c r="B15" s="5">
        <f t="shared" si="3"/>
        <v>42494</v>
      </c>
      <c r="C15" s="31"/>
      <c r="D15" s="81">
        <f t="shared" si="0"/>
        <v>0</v>
      </c>
      <c r="E15" s="82"/>
      <c r="F15" s="2"/>
      <c r="G15" s="7">
        <f t="shared" si="1"/>
      </c>
      <c r="H15" s="57"/>
      <c r="I15" s="15"/>
      <c r="J15" s="41" t="s">
        <v>9</v>
      </c>
      <c r="K15" s="15"/>
      <c r="L15" s="15"/>
      <c r="M15" s="15"/>
    </row>
    <row r="16" spans="1:13" s="17" customFormat="1" ht="12.75">
      <c r="A16" s="3">
        <f t="shared" si="2"/>
        <v>42495</v>
      </c>
      <c r="B16" s="5">
        <f t="shared" si="3"/>
        <v>42495</v>
      </c>
      <c r="C16" s="31"/>
      <c r="D16" s="81">
        <f t="shared" si="0"/>
        <v>0</v>
      </c>
      <c r="E16" s="82"/>
      <c r="F16" s="2"/>
      <c r="G16" s="7">
        <f>IF(C16="ersatzweise",$D$7*$G$6,"")</f>
      </c>
      <c r="H16" s="57"/>
      <c r="I16" s="15"/>
      <c r="J16" s="41" t="s">
        <v>6</v>
      </c>
      <c r="K16" s="15"/>
      <c r="L16" s="15"/>
      <c r="M16" s="15"/>
    </row>
    <row r="17" spans="1:13" s="17" customFormat="1" ht="12.75">
      <c r="A17" s="3">
        <f t="shared" si="2"/>
        <v>42496</v>
      </c>
      <c r="B17" s="5">
        <f t="shared" si="3"/>
        <v>42496</v>
      </c>
      <c r="C17" s="31"/>
      <c r="D17" s="81">
        <f t="shared" si="0"/>
        <v>0</v>
      </c>
      <c r="E17" s="82"/>
      <c r="F17" s="2"/>
      <c r="G17" s="7">
        <f t="shared" si="1"/>
      </c>
      <c r="H17" s="57"/>
      <c r="I17" s="15"/>
      <c r="J17" s="15"/>
      <c r="K17" s="15"/>
      <c r="L17" s="15"/>
      <c r="M17" s="15"/>
    </row>
    <row r="18" spans="1:14" s="17" customFormat="1" ht="12.75">
      <c r="A18" s="3">
        <f t="shared" si="2"/>
        <v>42497</v>
      </c>
      <c r="B18" s="5">
        <f t="shared" si="3"/>
        <v>42497</v>
      </c>
      <c r="C18" s="31"/>
      <c r="D18" s="81">
        <f t="shared" si="0"/>
        <v>0</v>
      </c>
      <c r="E18" s="82"/>
      <c r="F18" s="2"/>
      <c r="G18" s="7">
        <f t="shared" si="1"/>
      </c>
      <c r="H18" s="57"/>
      <c r="I18" s="15"/>
      <c r="J18" s="15"/>
      <c r="K18" s="15"/>
      <c r="L18" s="15"/>
      <c r="M18" s="15"/>
      <c r="N18" s="15"/>
    </row>
    <row r="19" spans="1:12" s="17" customFormat="1" ht="12.75">
      <c r="A19" s="3">
        <f t="shared" si="2"/>
        <v>42498</v>
      </c>
      <c r="B19" s="5">
        <f t="shared" si="3"/>
        <v>42498</v>
      </c>
      <c r="C19" s="31"/>
      <c r="D19" s="81">
        <f t="shared" si="0"/>
      </c>
      <c r="E19" s="82"/>
      <c r="F19" s="2"/>
      <c r="G19" s="7">
        <f t="shared" si="1"/>
      </c>
      <c r="H19" s="57"/>
      <c r="I19" s="15"/>
      <c r="J19" s="15"/>
      <c r="K19" s="15"/>
      <c r="L19" s="15"/>
    </row>
    <row r="20" spans="1:12" s="17" customFormat="1" ht="12.75">
      <c r="A20" s="3">
        <f t="shared" si="2"/>
        <v>42499</v>
      </c>
      <c r="B20" s="5">
        <f t="shared" si="3"/>
        <v>42499</v>
      </c>
      <c r="C20" s="31"/>
      <c r="D20" s="81">
        <f t="shared" si="0"/>
      </c>
      <c r="E20" s="82"/>
      <c r="F20" s="2"/>
      <c r="G20" s="7">
        <f t="shared" si="1"/>
      </c>
      <c r="H20" s="57"/>
      <c r="I20" s="15"/>
      <c r="J20" s="15"/>
      <c r="K20" s="15"/>
      <c r="L20" s="15"/>
    </row>
    <row r="21" spans="1:13" s="17" customFormat="1" ht="12.75">
      <c r="A21" s="3">
        <f t="shared" si="2"/>
        <v>42500</v>
      </c>
      <c r="B21" s="5">
        <f t="shared" si="3"/>
        <v>42500</v>
      </c>
      <c r="C21" s="31"/>
      <c r="D21" s="81">
        <f t="shared" si="0"/>
        <v>0</v>
      </c>
      <c r="E21" s="82"/>
      <c r="F21" s="2"/>
      <c r="G21" s="7">
        <f t="shared" si="1"/>
      </c>
      <c r="H21" s="57"/>
      <c r="I21" s="15"/>
      <c r="J21" s="15"/>
      <c r="K21" s="15"/>
      <c r="L21" s="15"/>
      <c r="M21" s="15"/>
    </row>
    <row r="22" spans="1:13" s="17" customFormat="1" ht="12.75">
      <c r="A22" s="3">
        <f t="shared" si="2"/>
        <v>42501</v>
      </c>
      <c r="B22" s="5">
        <f t="shared" si="3"/>
        <v>42501</v>
      </c>
      <c r="C22" s="31"/>
      <c r="D22" s="81">
        <f t="shared" si="0"/>
        <v>0</v>
      </c>
      <c r="E22" s="82"/>
      <c r="F22" s="2"/>
      <c r="G22" s="7">
        <f t="shared" si="1"/>
      </c>
      <c r="H22" s="57"/>
      <c r="I22" s="15"/>
      <c r="J22" s="15"/>
      <c r="K22" s="15"/>
      <c r="L22" s="15"/>
      <c r="M22" s="15"/>
    </row>
    <row r="23" spans="1:13" s="17" customFormat="1" ht="12.75">
      <c r="A23" s="3">
        <f t="shared" si="2"/>
        <v>42502</v>
      </c>
      <c r="B23" s="5">
        <f t="shared" si="3"/>
        <v>42502</v>
      </c>
      <c r="C23" s="31"/>
      <c r="D23" s="81">
        <f t="shared" si="0"/>
        <v>0</v>
      </c>
      <c r="E23" s="82"/>
      <c r="F23" s="2"/>
      <c r="G23" s="7">
        <f t="shared" si="1"/>
      </c>
      <c r="H23" s="57"/>
      <c r="I23" s="15"/>
      <c r="J23" s="15"/>
      <c r="K23" s="15"/>
      <c r="L23" s="15"/>
      <c r="M23" s="15"/>
    </row>
    <row r="24" spans="1:13" s="17" customFormat="1" ht="12.75">
      <c r="A24" s="3">
        <f t="shared" si="2"/>
        <v>42503</v>
      </c>
      <c r="B24" s="5">
        <f t="shared" si="3"/>
        <v>42503</v>
      </c>
      <c r="C24" s="31"/>
      <c r="D24" s="81">
        <f t="shared" si="0"/>
        <v>0</v>
      </c>
      <c r="E24" s="82"/>
      <c r="F24" s="2"/>
      <c r="G24" s="7">
        <f t="shared" si="1"/>
      </c>
      <c r="H24" s="57"/>
      <c r="I24" s="15"/>
      <c r="J24" s="15"/>
      <c r="K24" s="15"/>
      <c r="L24" s="15"/>
      <c r="M24" s="15"/>
    </row>
    <row r="25" spans="1:13" s="17" customFormat="1" ht="12.75">
      <c r="A25" s="3">
        <f t="shared" si="2"/>
        <v>42504</v>
      </c>
      <c r="B25" s="5">
        <f t="shared" si="3"/>
        <v>42504</v>
      </c>
      <c r="C25" s="31"/>
      <c r="D25" s="81">
        <f t="shared" si="0"/>
        <v>0</v>
      </c>
      <c r="E25" s="82"/>
      <c r="F25" s="2"/>
      <c r="G25" s="7">
        <f t="shared" si="1"/>
      </c>
      <c r="H25" s="57"/>
      <c r="I25" s="15"/>
      <c r="J25" s="15"/>
      <c r="K25" s="15"/>
      <c r="L25" s="15"/>
      <c r="M25" s="15"/>
    </row>
    <row r="26" spans="1:13" s="17" customFormat="1" ht="12.75">
      <c r="A26" s="3">
        <f t="shared" si="2"/>
        <v>42505</v>
      </c>
      <c r="B26" s="5">
        <f t="shared" si="3"/>
        <v>42505</v>
      </c>
      <c r="C26" s="31"/>
      <c r="D26" s="81">
        <f t="shared" si="0"/>
      </c>
      <c r="E26" s="82"/>
      <c r="F26" s="2"/>
      <c r="G26" s="7">
        <f t="shared" si="1"/>
      </c>
      <c r="H26" s="57"/>
      <c r="I26" s="15"/>
      <c r="J26" s="15"/>
      <c r="K26" s="15"/>
      <c r="L26" s="15"/>
      <c r="M26" s="15"/>
    </row>
    <row r="27" spans="1:13" s="17" customFormat="1" ht="12.75">
      <c r="A27" s="3">
        <f t="shared" si="2"/>
        <v>42506</v>
      </c>
      <c r="B27" s="5">
        <f t="shared" si="3"/>
        <v>42506</v>
      </c>
      <c r="C27" s="31"/>
      <c r="D27" s="81">
        <f t="shared" si="0"/>
      </c>
      <c r="E27" s="82"/>
      <c r="F27" s="2"/>
      <c r="G27" s="7">
        <f t="shared" si="1"/>
      </c>
      <c r="H27" s="57"/>
      <c r="I27" s="15"/>
      <c r="J27" s="15"/>
      <c r="K27" s="15"/>
      <c r="L27" s="15"/>
      <c r="M27" s="15"/>
    </row>
    <row r="28" spans="1:13" s="17" customFormat="1" ht="12.75">
      <c r="A28" s="3">
        <f t="shared" si="2"/>
        <v>42507</v>
      </c>
      <c r="B28" s="5">
        <f t="shared" si="3"/>
        <v>42507</v>
      </c>
      <c r="C28" s="31"/>
      <c r="D28" s="81">
        <f t="shared" si="0"/>
        <v>0</v>
      </c>
      <c r="E28" s="82"/>
      <c r="F28" s="2"/>
      <c r="G28" s="7">
        <f t="shared" si="1"/>
      </c>
      <c r="H28" s="57"/>
      <c r="I28" s="15"/>
      <c r="J28" s="15"/>
      <c r="K28" s="15"/>
      <c r="L28" s="15"/>
      <c r="M28" s="15"/>
    </row>
    <row r="29" spans="1:13" s="17" customFormat="1" ht="12.75">
      <c r="A29" s="3">
        <f t="shared" si="2"/>
        <v>42508</v>
      </c>
      <c r="B29" s="5">
        <f t="shared" si="3"/>
        <v>42508</v>
      </c>
      <c r="C29" s="31"/>
      <c r="D29" s="81">
        <f t="shared" si="0"/>
        <v>0</v>
      </c>
      <c r="E29" s="82"/>
      <c r="F29" s="2"/>
      <c r="G29" s="7">
        <f t="shared" si="1"/>
      </c>
      <c r="H29" s="57"/>
      <c r="I29" s="15"/>
      <c r="J29" s="15"/>
      <c r="K29" s="15"/>
      <c r="L29" s="15"/>
      <c r="M29" s="15"/>
    </row>
    <row r="30" spans="1:13" s="17" customFormat="1" ht="12.75">
      <c r="A30" s="3">
        <f t="shared" si="2"/>
        <v>42509</v>
      </c>
      <c r="B30" s="5">
        <f t="shared" si="3"/>
        <v>42509</v>
      </c>
      <c r="C30" s="31"/>
      <c r="D30" s="81">
        <f t="shared" si="0"/>
        <v>0</v>
      </c>
      <c r="E30" s="82"/>
      <c r="F30" s="2"/>
      <c r="G30" s="7">
        <f t="shared" si="1"/>
      </c>
      <c r="H30" s="57"/>
      <c r="I30" s="15"/>
      <c r="J30" s="15"/>
      <c r="K30" s="15"/>
      <c r="L30" s="15"/>
      <c r="M30" s="15"/>
    </row>
    <row r="31" spans="1:13" s="17" customFormat="1" ht="12.75">
      <c r="A31" s="3">
        <f t="shared" si="2"/>
        <v>42510</v>
      </c>
      <c r="B31" s="5">
        <f t="shared" si="3"/>
        <v>42510</v>
      </c>
      <c r="C31" s="31"/>
      <c r="D31" s="81">
        <f t="shared" si="0"/>
        <v>0</v>
      </c>
      <c r="E31" s="82"/>
      <c r="F31" s="2"/>
      <c r="G31" s="7">
        <f t="shared" si="1"/>
      </c>
      <c r="H31" s="57"/>
      <c r="I31" s="15"/>
      <c r="J31" s="15"/>
      <c r="K31" s="15"/>
      <c r="L31" s="15"/>
      <c r="M31" s="15"/>
    </row>
    <row r="32" spans="1:13" s="17" customFormat="1" ht="12.75">
      <c r="A32" s="3">
        <f t="shared" si="2"/>
        <v>42511</v>
      </c>
      <c r="B32" s="5">
        <f t="shared" si="3"/>
        <v>42511</v>
      </c>
      <c r="C32" s="31"/>
      <c r="D32" s="81">
        <f t="shared" si="0"/>
        <v>0</v>
      </c>
      <c r="E32" s="82"/>
      <c r="F32" s="2"/>
      <c r="G32" s="7">
        <f t="shared" si="1"/>
      </c>
      <c r="H32" s="57"/>
      <c r="I32" s="15"/>
      <c r="J32" s="15"/>
      <c r="K32" s="15"/>
      <c r="L32" s="15"/>
      <c r="M32" s="15"/>
    </row>
    <row r="33" spans="1:13" s="17" customFormat="1" ht="12.75">
      <c r="A33" s="3">
        <f t="shared" si="2"/>
        <v>42512</v>
      </c>
      <c r="B33" s="5">
        <f t="shared" si="3"/>
        <v>42512</v>
      </c>
      <c r="C33" s="31"/>
      <c r="D33" s="81">
        <f t="shared" si="0"/>
      </c>
      <c r="E33" s="82"/>
      <c r="F33" s="2"/>
      <c r="G33" s="7">
        <f t="shared" si="1"/>
      </c>
      <c r="H33" s="57"/>
      <c r="I33" s="15"/>
      <c r="J33" s="15"/>
      <c r="K33" s="15"/>
      <c r="L33" s="15"/>
      <c r="M33" s="15"/>
    </row>
    <row r="34" spans="1:13" s="17" customFormat="1" ht="12.75">
      <c r="A34" s="3">
        <f t="shared" si="2"/>
        <v>42513</v>
      </c>
      <c r="B34" s="5">
        <f t="shared" si="3"/>
        <v>42513</v>
      </c>
      <c r="C34" s="31"/>
      <c r="D34" s="81">
        <f t="shared" si="0"/>
      </c>
      <c r="E34" s="82"/>
      <c r="F34" s="2"/>
      <c r="G34" s="7">
        <f t="shared" si="1"/>
      </c>
      <c r="H34" s="57"/>
      <c r="I34" s="15"/>
      <c r="J34" s="15"/>
      <c r="K34" s="15"/>
      <c r="L34" s="15"/>
      <c r="M34" s="15"/>
    </row>
    <row r="35" spans="1:13" s="17" customFormat="1" ht="12.75">
      <c r="A35" s="3">
        <f t="shared" si="2"/>
        <v>42514</v>
      </c>
      <c r="B35" s="5">
        <f t="shared" si="3"/>
        <v>42514</v>
      </c>
      <c r="C35" s="31"/>
      <c r="D35" s="81">
        <f t="shared" si="0"/>
        <v>0</v>
      </c>
      <c r="E35" s="82"/>
      <c r="F35" s="2"/>
      <c r="G35" s="7">
        <f t="shared" si="1"/>
      </c>
      <c r="H35" s="57"/>
      <c r="I35" s="15"/>
      <c r="J35" s="15"/>
      <c r="K35" s="15"/>
      <c r="L35" s="15"/>
      <c r="M35" s="15"/>
    </row>
    <row r="36" spans="1:13" s="17" customFormat="1" ht="12.75">
      <c r="A36" s="3">
        <f t="shared" si="2"/>
        <v>42515</v>
      </c>
      <c r="B36" s="5">
        <f t="shared" si="3"/>
        <v>42515</v>
      </c>
      <c r="C36" s="31"/>
      <c r="D36" s="81">
        <f t="shared" si="0"/>
        <v>0</v>
      </c>
      <c r="E36" s="82"/>
      <c r="F36" s="2"/>
      <c r="G36" s="7">
        <f t="shared" si="1"/>
      </c>
      <c r="H36" s="57"/>
      <c r="I36" s="15"/>
      <c r="J36" s="15"/>
      <c r="K36" s="15"/>
      <c r="L36" s="15"/>
      <c r="M36" s="15"/>
    </row>
    <row r="37" spans="1:13" s="17" customFormat="1" ht="12.75">
      <c r="A37" s="3">
        <f t="shared" si="2"/>
        <v>42516</v>
      </c>
      <c r="B37" s="5">
        <f t="shared" si="3"/>
        <v>42516</v>
      </c>
      <c r="C37" s="31"/>
      <c r="D37" s="81">
        <f t="shared" si="0"/>
        <v>0</v>
      </c>
      <c r="E37" s="82"/>
      <c r="F37" s="2"/>
      <c r="G37" s="7">
        <f t="shared" si="1"/>
      </c>
      <c r="H37" s="57"/>
      <c r="I37" s="15"/>
      <c r="J37" s="15"/>
      <c r="K37" s="15"/>
      <c r="L37" s="15"/>
      <c r="M37" s="15"/>
    </row>
    <row r="38" spans="1:13" s="17" customFormat="1" ht="12.75">
      <c r="A38" s="3">
        <f t="shared" si="2"/>
        <v>42517</v>
      </c>
      <c r="B38" s="5">
        <f t="shared" si="3"/>
        <v>42517</v>
      </c>
      <c r="C38" s="31"/>
      <c r="D38" s="81">
        <f t="shared" si="0"/>
        <v>0</v>
      </c>
      <c r="E38" s="82"/>
      <c r="F38" s="2"/>
      <c r="G38" s="7">
        <f t="shared" si="1"/>
      </c>
      <c r="H38" s="57"/>
      <c r="I38" s="15"/>
      <c r="J38" s="15"/>
      <c r="K38" s="15"/>
      <c r="L38" s="15"/>
      <c r="M38" s="15"/>
    </row>
    <row r="39" spans="1:13" s="17" customFormat="1" ht="12.75">
      <c r="A39" s="3">
        <f t="shared" si="2"/>
        <v>42518</v>
      </c>
      <c r="B39" s="5">
        <f t="shared" si="3"/>
        <v>42518</v>
      </c>
      <c r="C39" s="31"/>
      <c r="D39" s="81">
        <f t="shared" si="0"/>
        <v>0</v>
      </c>
      <c r="E39" s="82"/>
      <c r="F39" s="2"/>
      <c r="G39" s="7">
        <f t="shared" si="1"/>
      </c>
      <c r="H39" s="57"/>
      <c r="I39" s="15"/>
      <c r="J39" s="15"/>
      <c r="K39" s="15"/>
      <c r="L39" s="15"/>
      <c r="M39" s="15"/>
    </row>
    <row r="40" spans="1:13" s="17" customFormat="1" ht="12.75">
      <c r="A40" s="3">
        <f t="shared" si="2"/>
        <v>42519</v>
      </c>
      <c r="B40" s="5">
        <f t="shared" si="3"/>
        <v>42519</v>
      </c>
      <c r="C40" s="31"/>
      <c r="D40" s="81">
        <f t="shared" si="0"/>
      </c>
      <c r="E40" s="82"/>
      <c r="F40" s="2"/>
      <c r="G40" s="7">
        <f t="shared" si="1"/>
      </c>
      <c r="H40" s="57"/>
      <c r="I40" s="15"/>
      <c r="J40" s="15"/>
      <c r="K40" s="36"/>
      <c r="L40" s="15"/>
      <c r="M40" s="15"/>
    </row>
    <row r="41" spans="1:13" s="17" customFormat="1" ht="12.75">
      <c r="A41" s="3">
        <f t="shared" si="2"/>
        <v>42520</v>
      </c>
      <c r="B41" s="5">
        <f t="shared" si="3"/>
        <v>42520</v>
      </c>
      <c r="C41" s="31"/>
      <c r="D41" s="81">
        <f t="shared" si="0"/>
      </c>
      <c r="E41" s="82"/>
      <c r="F41" s="2"/>
      <c r="G41" s="7">
        <f t="shared" si="1"/>
      </c>
      <c r="H41" s="57"/>
      <c r="I41" s="15"/>
      <c r="J41" s="15"/>
      <c r="K41" s="15"/>
      <c r="L41" s="15"/>
      <c r="M41" s="15"/>
    </row>
    <row r="42" spans="2:13" s="17" customFormat="1" ht="12.75">
      <c r="B42" s="19"/>
      <c r="C42" s="8" t="s">
        <v>2</v>
      </c>
      <c r="D42" s="108">
        <f>SUM(D11:D41)</f>
        <v>0</v>
      </c>
      <c r="E42" s="109"/>
      <c r="F42" s="42">
        <f>SUMIF($C$11:$C$41,"tatsächliche Zeit",F$11:F$41)</f>
        <v>0</v>
      </c>
      <c r="G42" s="55">
        <f>SUMIF($C$11:$C$41,"ersatzweise",G$11:G$41)</f>
        <v>0</v>
      </c>
      <c r="H42" s="56"/>
      <c r="I42" s="15"/>
      <c r="J42" s="36"/>
      <c r="K42" s="15"/>
      <c r="L42" s="15"/>
      <c r="M42" s="15"/>
    </row>
    <row r="43" spans="2:13" s="20" customFormat="1" ht="12.75">
      <c r="B43" s="21"/>
      <c r="C43" s="107" t="s">
        <v>3</v>
      </c>
      <c r="D43" s="96">
        <f>IF(D42,D42/$D$42,"")</f>
      </c>
      <c r="E43" s="97"/>
      <c r="F43" s="22">
        <f>IF(D42,F42/$D$42,"")</f>
      </c>
      <c r="G43" s="23">
        <f>IF(D42,G42/$D$42,"")</f>
      </c>
      <c r="H43" s="24"/>
      <c r="I43" s="24"/>
      <c r="J43" s="24"/>
      <c r="K43" s="24"/>
      <c r="L43" s="24"/>
      <c r="M43" s="24"/>
    </row>
    <row r="44" spans="2:13" s="20" customFormat="1" ht="12.75">
      <c r="B44" s="21"/>
      <c r="C44" s="107"/>
      <c r="D44" s="98"/>
      <c r="E44" s="99"/>
      <c r="F44" s="106">
        <f>IF(ISERROR(F43+G43),"",F43+G43)</f>
      </c>
      <c r="G44" s="106"/>
      <c r="H44" s="24"/>
      <c r="I44" s="24"/>
      <c r="J44" s="24"/>
      <c r="K44" s="24"/>
      <c r="L44" s="24"/>
      <c r="M44" s="24"/>
    </row>
    <row r="45" spans="2:13" s="20" customFormat="1" ht="12.75">
      <c r="B45" s="21"/>
      <c r="C45" s="48"/>
      <c r="D45" s="53"/>
      <c r="E45" s="53"/>
      <c r="F45" s="54"/>
      <c r="G45" s="54"/>
      <c r="H45" s="24"/>
      <c r="I45" s="24"/>
      <c r="J45" s="24"/>
      <c r="K45" s="24"/>
      <c r="L45" s="24"/>
      <c r="M45" s="24"/>
    </row>
    <row r="46" spans="1:13" s="28" customFormat="1" ht="12.75">
      <c r="A46" s="83"/>
      <c r="B46" s="83"/>
      <c r="C46" s="83"/>
      <c r="D46" s="25"/>
      <c r="E46" s="25"/>
      <c r="F46" s="26"/>
      <c r="G46" s="26"/>
      <c r="H46" s="27"/>
      <c r="I46" s="27"/>
      <c r="J46" s="27"/>
      <c r="K46" s="27"/>
      <c r="L46" s="27"/>
      <c r="M46" s="27"/>
    </row>
    <row r="47" spans="1:13" s="28" customFormat="1" ht="21.75" customHeight="1">
      <c r="A47" s="103" t="s">
        <v>24</v>
      </c>
      <c r="B47" s="104"/>
      <c r="C47" s="104"/>
      <c r="D47" s="104"/>
      <c r="E47" s="104"/>
      <c r="F47" s="104"/>
      <c r="G47" s="105"/>
      <c r="H47" s="27"/>
      <c r="I47" s="27"/>
      <c r="J47" s="27"/>
      <c r="K47" s="27"/>
      <c r="L47" s="27"/>
      <c r="M47" s="27"/>
    </row>
    <row r="48" spans="1:13" s="28" customFormat="1" ht="12.75">
      <c r="A48" s="84" t="s">
        <v>19</v>
      </c>
      <c r="B48" s="85"/>
      <c r="C48" s="85"/>
      <c r="D48" s="85"/>
      <c r="E48" s="85"/>
      <c r="F48" s="85"/>
      <c r="G48" s="86"/>
      <c r="H48" s="27"/>
      <c r="I48" s="27"/>
      <c r="J48" s="27"/>
      <c r="K48" s="27"/>
      <c r="L48" s="27"/>
      <c r="M48" s="27"/>
    </row>
    <row r="49" spans="1:13" s="28" customFormat="1" ht="12.75">
      <c r="A49" s="93" t="s">
        <v>20</v>
      </c>
      <c r="B49" s="94"/>
      <c r="C49" s="94"/>
      <c r="D49" s="94"/>
      <c r="E49" s="94"/>
      <c r="F49" s="94"/>
      <c r="G49" s="95"/>
      <c r="H49" s="27"/>
      <c r="I49" s="27"/>
      <c r="J49" s="27"/>
      <c r="K49" s="27"/>
      <c r="L49" s="27"/>
      <c r="M49" s="27"/>
    </row>
    <row r="50" spans="1:13" s="28" customFormat="1" ht="12.75">
      <c r="A50" s="93" t="s">
        <v>21</v>
      </c>
      <c r="B50" s="94"/>
      <c r="C50" s="94"/>
      <c r="D50" s="94"/>
      <c r="E50" s="94"/>
      <c r="F50" s="94"/>
      <c r="G50" s="95"/>
      <c r="H50" s="27"/>
      <c r="I50" s="27"/>
      <c r="J50" s="27"/>
      <c r="K50" s="27"/>
      <c r="L50" s="27"/>
      <c r="M50" s="27"/>
    </row>
    <row r="51" spans="1:13" s="30" customFormat="1" ht="12.75">
      <c r="A51" s="100" t="s">
        <v>22</v>
      </c>
      <c r="B51" s="101"/>
      <c r="C51" s="101"/>
      <c r="D51" s="101"/>
      <c r="E51" s="101"/>
      <c r="F51" s="101"/>
      <c r="G51" s="102"/>
      <c r="H51" s="29"/>
      <c r="I51" s="29"/>
      <c r="J51" s="29"/>
      <c r="K51" s="29"/>
      <c r="L51" s="29"/>
      <c r="M51" s="29"/>
    </row>
    <row r="52" spans="2:3" ht="12.75">
      <c r="B52" s="4"/>
      <c r="C52" s="17"/>
    </row>
    <row r="53" spans="1:13" ht="21.75" customHeight="1">
      <c r="A53" s="60" t="s">
        <v>28</v>
      </c>
      <c r="B53" s="61"/>
      <c r="C53" s="61"/>
      <c r="D53" s="61"/>
      <c r="E53" s="61"/>
      <c r="F53" s="61"/>
      <c r="G53" s="62"/>
      <c r="H53" s="11"/>
      <c r="I53" s="11"/>
      <c r="J53" s="11"/>
      <c r="K53" s="11"/>
      <c r="L53" s="11"/>
      <c r="M53" s="11"/>
    </row>
    <row r="54" spans="1:13" ht="12.75">
      <c r="A54" s="63" t="s">
        <v>26</v>
      </c>
      <c r="B54" s="64"/>
      <c r="C54" s="64"/>
      <c r="D54" s="64"/>
      <c r="E54" s="64"/>
      <c r="F54" s="64"/>
      <c r="G54" s="65"/>
      <c r="H54" s="11"/>
      <c r="I54" s="11"/>
      <c r="J54" s="11"/>
      <c r="K54" s="11"/>
      <c r="L54" s="11"/>
      <c r="M54" s="11"/>
    </row>
    <row r="55" spans="1:13" ht="12.75">
      <c r="A55" s="10"/>
      <c r="B55" s="10"/>
      <c r="C55" s="10"/>
      <c r="D55" s="10"/>
      <c r="E55" s="10"/>
      <c r="F55" s="10"/>
      <c r="H55" s="11"/>
      <c r="I55" s="11"/>
      <c r="J55" s="11"/>
      <c r="K55" s="11"/>
      <c r="L55" s="11"/>
      <c r="M55" s="11"/>
    </row>
  </sheetData>
  <sheetProtection password="E878" sheet="1" selectLockedCells="1"/>
  <mergeCells count="55">
    <mergeCell ref="D39:E39"/>
    <mergeCell ref="D40:E40"/>
    <mergeCell ref="D28:E28"/>
    <mergeCell ref="D29:E29"/>
    <mergeCell ref="D30:E30"/>
    <mergeCell ref="D34:E34"/>
    <mergeCell ref="D35:E35"/>
    <mergeCell ref="D32:E32"/>
    <mergeCell ref="D33:E33"/>
    <mergeCell ref="D12:E12"/>
    <mergeCell ref="D13:E13"/>
    <mergeCell ref="D36:E36"/>
    <mergeCell ref="D31:E31"/>
    <mergeCell ref="D23:E23"/>
    <mergeCell ref="D38:E38"/>
    <mergeCell ref="A51:G51"/>
    <mergeCell ref="A47:G47"/>
    <mergeCell ref="A50:G50"/>
    <mergeCell ref="F44:G44"/>
    <mergeCell ref="C43:C44"/>
    <mergeCell ref="D16:E16"/>
    <mergeCell ref="D17:E17"/>
    <mergeCell ref="D18:E18"/>
    <mergeCell ref="D42:E42"/>
    <mergeCell ref="D37:E37"/>
    <mergeCell ref="A49:G49"/>
    <mergeCell ref="D24:E24"/>
    <mergeCell ref="D25:E25"/>
    <mergeCell ref="D26:E26"/>
    <mergeCell ref="D20:E20"/>
    <mergeCell ref="D21:E21"/>
    <mergeCell ref="D22:E22"/>
    <mergeCell ref="D43:E44"/>
    <mergeCell ref="D41:E41"/>
    <mergeCell ref="D27:E27"/>
    <mergeCell ref="D10:E10"/>
    <mergeCell ref="D19:E19"/>
    <mergeCell ref="A46:C46"/>
    <mergeCell ref="A48:G48"/>
    <mergeCell ref="A6:C6"/>
    <mergeCell ref="A7:C7"/>
    <mergeCell ref="D14:E14"/>
    <mergeCell ref="D15:E15"/>
    <mergeCell ref="A8:C8"/>
    <mergeCell ref="D11:E11"/>
    <mergeCell ref="A53:G53"/>
    <mergeCell ref="A54:G54"/>
    <mergeCell ref="C2:D2"/>
    <mergeCell ref="C3:D3"/>
    <mergeCell ref="A1:G1"/>
    <mergeCell ref="A10:B10"/>
    <mergeCell ref="A2:B2"/>
    <mergeCell ref="A3:B3"/>
    <mergeCell ref="F5:G5"/>
    <mergeCell ref="A5:C5"/>
  </mergeCells>
  <conditionalFormatting sqref="A11:D41 F11:G41">
    <cfRule type="expression" priority="33" dxfId="0" stopIfTrue="1">
      <formula>WEEKDAY($A11,2)&gt;5</formula>
    </cfRule>
  </conditionalFormatting>
  <conditionalFormatting sqref="A47">
    <cfRule type="expression" priority="31" dxfId="0" stopIfTrue="1">
      <formula>WEEKDAY($A7,2)&gt;5</formula>
    </cfRule>
  </conditionalFormatting>
  <conditionalFormatting sqref="B42:D42 F42:G42">
    <cfRule type="expression" priority="37" dxfId="0" stopIfTrue="1">
      <formula>WEEKDAY($C42,2)&gt;5</formula>
    </cfRule>
  </conditionalFormatting>
  <conditionalFormatting sqref="A48">
    <cfRule type="expression" priority="28" dxfId="0" stopIfTrue="1">
      <formula>WEEKDAY($A9,2)&gt;5</formula>
    </cfRule>
  </conditionalFormatting>
  <conditionalFormatting sqref="H42">
    <cfRule type="expression" priority="2" dxfId="0" stopIfTrue="1">
      <formula>WEEKDAY($C42,2)&gt;5</formula>
    </cfRule>
  </conditionalFormatting>
  <conditionalFormatting sqref="H11:H41">
    <cfRule type="expression" priority="1" dxfId="0" stopIfTrue="1">
      <formula>WEEKDAY($A11,2)&gt;5</formula>
    </cfRule>
  </conditionalFormatting>
  <dataValidations count="2">
    <dataValidation operator="equal" allowBlank="1" showInputMessage="1" showErrorMessage="1" sqref="C2:D2"/>
    <dataValidation type="list" showInputMessage="1" showErrorMessage="1" sqref="C11:C41">
      <formula1>$J$12:$J$16</formula1>
    </dataValidation>
  </dataValidations>
  <printOptions horizontalCentered="1"/>
  <pageMargins left="0.5905511811023623" right="0.5905511811023623" top="1.3779527559055118" bottom="0.984251968503937" header="0.5118110236220472" footer="0.5118110236220472"/>
  <pageSetup fitToHeight="0" fitToWidth="1" horizontalDpi="600" verticalDpi="600" orientation="portrait" paperSize="9" scale="85" r:id="rId4"/>
  <headerFooter alignWithMargins="0">
    <oddHeader>&amp;L&amp;G&amp;C&amp;G&amp;R&amp;G</oddHeader>
    <oddFooter>&amp;L&amp;D&amp;C(Unterschrift Beschäftigte/r)&amp;R(Unterschrift Vorgesetzte/r)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"/>
  <sheetViews>
    <sheetView zoomScalePageLayoutView="0" workbookViewId="0" topLeftCell="A1">
      <selection activeCell="B43" sqref="B43"/>
    </sheetView>
  </sheetViews>
  <sheetFormatPr defaultColWidth="11.421875" defaultRowHeight="12.75"/>
  <sheetData>
    <row r="2" ht="12.75">
      <c r="A2" t="s">
        <v>5</v>
      </c>
    </row>
    <row r="3" ht="12.75">
      <c r="A3" t="s">
        <v>7</v>
      </c>
    </row>
    <row r="4" ht="12.75">
      <c r="A4" s="1" t="s">
        <v>9</v>
      </c>
    </row>
    <row r="5" ht="12.75">
      <c r="A5" s="1" t="s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2020-05-15T07:14:15Z</cp:lastPrinted>
  <dcterms:created xsi:type="dcterms:W3CDTF">2005-03-11T11:20:04Z</dcterms:created>
  <dcterms:modified xsi:type="dcterms:W3CDTF">2020-07-30T09:12:11Z</dcterms:modified>
  <cp:category/>
  <cp:version/>
  <cp:contentType/>
  <cp:contentStatus/>
</cp:coreProperties>
</file>